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" sheetId="1" r:id="rId1"/>
  </sheets>
  <definedNames>
    <definedName name="_xlnm.Print_Titles" localSheetId="0">'приложение 7'!$5:$6</definedName>
    <definedName name="_xlnm.Print_Area" localSheetId="0">'приложение 7'!$A$1:$G$67</definedName>
  </definedNames>
  <calcPr fullCalcOnLoad="1"/>
</workbook>
</file>

<file path=xl/sharedStrings.xml><?xml version="1.0" encoding="utf-8"?>
<sst xmlns="http://schemas.openxmlformats.org/spreadsheetml/2006/main" count="170" uniqueCount="84">
  <si>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</si>
  <si>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</si>
  <si>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</si>
  <si>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</si>
  <si>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 xml:space="preserve">всего </t>
  </si>
  <si>
    <t xml:space="preserve">Дотации 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</si>
  <si>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</si>
  <si>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</si>
  <si>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</si>
  <si>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</si>
  <si>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</si>
  <si>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</si>
  <si>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</si>
  <si>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</si>
  <si>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</si>
  <si>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</si>
  <si>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</si>
  <si>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</si>
  <si>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</si>
  <si>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</si>
  <si>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</si>
  <si>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</si>
  <si>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</si>
  <si>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</si>
  <si>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</si>
  <si>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</si>
  <si>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</si>
  <si>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</si>
  <si>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</si>
  <si>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</si>
  <si>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</si>
  <si>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</si>
  <si>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</si>
  <si>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</si>
  <si>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</si>
  <si>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</si>
  <si>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</si>
  <si>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</si>
  <si>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</si>
  <si>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</si>
  <si>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</si>
  <si>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</si>
  <si>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</si>
  <si>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</si>
  <si>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</si>
  <si>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</si>
  <si>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</si>
  <si>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</si>
  <si>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</si>
  <si>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</si>
  <si>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99 0 00 00000</t>
  </si>
  <si>
    <t>23 0 00 00000</t>
  </si>
  <si>
    <t>20 0 00 00000</t>
  </si>
  <si>
    <t>30 0 00 00000</t>
  </si>
  <si>
    <t>02 0 00 00000</t>
  </si>
  <si>
    <t>03 0 00 00000</t>
  </si>
  <si>
    <t>04 0 00 00000</t>
  </si>
  <si>
    <t>08 0 00 00000</t>
  </si>
  <si>
    <t>16 0 00 00000</t>
  </si>
  <si>
    <t>05 0 00 00000</t>
  </si>
  <si>
    <t>13 0 00 00000</t>
  </si>
  <si>
    <t>09 0 00 00000</t>
  </si>
  <si>
    <t>19 0 00 00000</t>
  </si>
  <si>
    <t>17 0 00 00000</t>
  </si>
  <si>
    <t>10 0 00 00000</t>
  </si>
  <si>
    <t>18 0 00 00000</t>
  </si>
  <si>
    <t>18 3 00 00000</t>
  </si>
  <si>
    <t>07 0 00 00000</t>
  </si>
  <si>
    <t>14 0 00 00000</t>
  </si>
  <si>
    <t>18 1 00 00000</t>
  </si>
  <si>
    <t>18 2 00 00000</t>
  </si>
  <si>
    <t xml:space="preserve">Наименование </t>
  </si>
  <si>
    <t>316</t>
  </si>
  <si>
    <t>0</t>
  </si>
  <si>
    <t>Суммы на 2017 год, тыс.рублей</t>
  </si>
  <si>
    <t>Суммы на 2018 год, тыс.рублей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</si>
  <si>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плановый период 2017 и 2018 годов</t>
  </si>
  <si>
    <t xml:space="preserve">Объём условно утвержденных расходов </t>
  </si>
  <si>
    <t>В С Е Г О с учетом условно утвержденных расходов</t>
  </si>
  <si>
    <t>Муниципальная программа "Развитие  сферы культуры и  туризма на территории муниципального района Сергиевский"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</si>
  <si>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</si>
  <si>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</si>
  <si>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</si>
  <si>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Приложение № 7                                               к  Решению Собрания представителей муниципального района Сергиевский                                      от "23" сентября 2016г. № 34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</si>
</sst>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justify" wrapText="1" indent="1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G281"/>
  <sheetViews>
    <sheetView tabSelected="1" view="pageBreakPreview" zoomScale="90" zoomScaleSheetLayoutView="90" zoomScalePageLayoutView="0" workbookViewId="0" topLeftCell="A1">
      <selection activeCell="A3" sqref="A3:G3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21.75390625" style="15" customWidth="1"/>
    <col min="5" max="5" width="21.875" style="15" bestFit="1" customWidth="1"/>
    <col min="6" max="6" width="22.375" style="1" bestFit="1" customWidth="1"/>
    <col min="7" max="7" width="21.875" style="1" bestFit="1" customWidth="1"/>
    <col min="8" max="16384" width="9.125" style="1" customWidth="1"/>
  </cols>
  <sheetData>
    <row r="2" spans="1:7" ht="79.5" customHeight="1">
      <c r="A2" s="9"/>
      <c r="B2" s="9"/>
      <c r="C2" s="22"/>
      <c r="D2" s="30"/>
      <c r="E2" s="30"/>
      <c r="F2" s="27" t="s">
        <v>83</v>
      </c>
      <c r="G2" s="27"/>
    </row>
    <row r="3" spans="1:7" ht="60.75" customHeight="1">
      <c r="A3" s="26" t="s">
        <v>76</v>
      </c>
      <c r="B3" s="26"/>
      <c r="C3" s="26"/>
      <c r="D3" s="26"/>
      <c r="E3" s="26"/>
      <c r="F3" s="26"/>
      <c r="G3" s="26"/>
    </row>
    <row r="4" spans="1:6" ht="18" customHeight="1">
      <c r="A4" s="9"/>
      <c r="B4" s="9"/>
      <c r="C4" s="9"/>
      <c r="D4" s="11"/>
      <c r="E4" s="12"/>
      <c r="F4" s="2"/>
    </row>
    <row r="5" spans="1:7" ht="21.75" customHeight="1">
      <c r="A5" s="28" t="s">
        <v>71</v>
      </c>
      <c r="B5" s="29" t="s">
        <v>0</v>
      </c>
      <c r="C5" s="29" t="s">
        <v>1</v>
      </c>
      <c r="D5" s="25" t="s">
        <v>74</v>
      </c>
      <c r="E5" s="25"/>
      <c r="F5" s="25" t="s">
        <v>75</v>
      </c>
      <c r="G5" s="25"/>
    </row>
    <row r="6" spans="1:7" ht="50.25" customHeight="1">
      <c r="A6" s="28"/>
      <c r="B6" s="29"/>
      <c r="C6" s="29"/>
      <c r="D6" s="13" t="s">
        <v>4</v>
      </c>
      <c r="E6" s="14" t="s">
        <v>3</v>
      </c>
      <c r="F6" s="13" t="s">
        <v>4</v>
      </c>
      <c r="G6" s="14" t="s">
        <v>3</v>
      </c>
    </row>
    <row r="7" spans="1:7" ht="66" customHeight="1">
      <c r="A7" s="7" t="s">
        <v>35</v>
      </c>
      <c r="B7" s="3" t="s">
        <v>54</v>
      </c>
      <c r="C7" s="3"/>
      <c r="D7" s="5">
        <f>D8</f>
        <v>877.256</v>
      </c>
      <c r="E7" s="5">
        <f>E8</f>
        <v>0</v>
      </c>
      <c r="F7" s="5">
        <f>F8</f>
        <v>877.256</v>
      </c>
      <c r="G7" s="5">
        <f>G8</f>
        <v>0</v>
      </c>
    </row>
    <row r="8" spans="1:7" ht="58.5" customHeight="1">
      <c r="A8" s="6" t="s">
        <v>13</v>
      </c>
      <c r="B8" s="4" t="s">
        <v>54</v>
      </c>
      <c r="C8" s="4" t="s">
        <v>12</v>
      </c>
      <c r="D8" s="16">
        <v>877.256</v>
      </c>
      <c r="E8" s="16">
        <v>0</v>
      </c>
      <c r="F8" s="16">
        <v>877.256</v>
      </c>
      <c r="G8" s="16">
        <v>0</v>
      </c>
    </row>
    <row r="9" spans="1:7" ht="58.5" customHeight="1">
      <c r="A9" s="7" t="s">
        <v>36</v>
      </c>
      <c r="B9" s="3" t="s">
        <v>55</v>
      </c>
      <c r="C9" s="3"/>
      <c r="D9" s="5">
        <f>D10</f>
        <v>520.6</v>
      </c>
      <c r="E9" s="5">
        <f>E10</f>
        <v>0</v>
      </c>
      <c r="F9" s="5">
        <f>F10</f>
        <v>0</v>
      </c>
      <c r="G9" s="5">
        <f>G10</f>
        <v>0</v>
      </c>
    </row>
    <row r="10" spans="1:7" ht="58.5" customHeight="1">
      <c r="A10" s="6" t="s">
        <v>20</v>
      </c>
      <c r="B10" s="4" t="s">
        <v>55</v>
      </c>
      <c r="C10" s="4" t="s">
        <v>8</v>
      </c>
      <c r="D10" s="16">
        <v>520.6</v>
      </c>
      <c r="E10" s="16">
        <v>0</v>
      </c>
      <c r="F10" s="16">
        <v>0</v>
      </c>
      <c r="G10" s="16">
        <v>0</v>
      </c>
    </row>
    <row r="11" spans="1:7" ht="88.5" customHeight="1">
      <c r="A11" s="7" t="s">
        <v>37</v>
      </c>
      <c r="B11" s="3" t="s">
        <v>56</v>
      </c>
      <c r="C11" s="3"/>
      <c r="D11" s="5">
        <f>D12</f>
        <v>1500</v>
      </c>
      <c r="E11" s="5">
        <f>E12</f>
        <v>0</v>
      </c>
      <c r="F11" s="5">
        <f>F12</f>
        <v>1500</v>
      </c>
      <c r="G11" s="5">
        <f>G12</f>
        <v>0</v>
      </c>
    </row>
    <row r="12" spans="1:7" ht="58.5" customHeight="1">
      <c r="A12" s="6" t="s">
        <v>30</v>
      </c>
      <c r="B12" s="4" t="s">
        <v>56</v>
      </c>
      <c r="C12" s="4" t="s">
        <v>31</v>
      </c>
      <c r="D12" s="16">
        <v>1500</v>
      </c>
      <c r="E12" s="16">
        <v>0</v>
      </c>
      <c r="F12" s="16">
        <v>1500</v>
      </c>
      <c r="G12" s="16">
        <v>0</v>
      </c>
    </row>
    <row r="13" spans="1:7" ht="76.5" customHeight="1">
      <c r="A13" s="7" t="s">
        <v>39</v>
      </c>
      <c r="B13" s="3" t="s">
        <v>59</v>
      </c>
      <c r="C13" s="3"/>
      <c r="D13" s="5">
        <f>D14</f>
        <v>28.855</v>
      </c>
      <c r="E13" s="5">
        <f>E14</f>
        <v>0</v>
      </c>
      <c r="F13" s="5">
        <f>F14</f>
        <v>28.855</v>
      </c>
      <c r="G13" s="5">
        <f>G14</f>
        <v>0</v>
      </c>
    </row>
    <row r="14" spans="1:7" ht="51" customHeight="1">
      <c r="A14" s="6" t="s">
        <v>26</v>
      </c>
      <c r="B14" s="4" t="s">
        <v>59</v>
      </c>
      <c r="C14" s="4" t="s">
        <v>25</v>
      </c>
      <c r="D14" s="16">
        <v>28.855</v>
      </c>
      <c r="E14" s="16">
        <v>0</v>
      </c>
      <c r="F14" s="16">
        <v>28.855</v>
      </c>
      <c r="G14" s="16">
        <v>0</v>
      </c>
    </row>
    <row r="15" spans="1:7" ht="72" customHeight="1">
      <c r="A15" s="7" t="s">
        <v>79</v>
      </c>
      <c r="B15" s="3" t="s">
        <v>67</v>
      </c>
      <c r="C15" s="3"/>
      <c r="D15" s="5">
        <f>D18+D19+D16+D17</f>
        <v>46529.18015</v>
      </c>
      <c r="E15" s="5">
        <f>E18+E19+E16+E17</f>
        <v>0</v>
      </c>
      <c r="F15" s="5">
        <f>F18+F19+F16+F17</f>
        <v>46529.18015</v>
      </c>
      <c r="G15" s="5">
        <f>G18+G19+G16+G17</f>
        <v>0</v>
      </c>
    </row>
    <row r="16" spans="1:7" ht="51" customHeight="1">
      <c r="A16" s="6" t="s">
        <v>19</v>
      </c>
      <c r="B16" s="4" t="s">
        <v>67</v>
      </c>
      <c r="C16" s="4" t="s">
        <v>18</v>
      </c>
      <c r="D16" s="16">
        <v>2960.2272</v>
      </c>
      <c r="E16" s="17">
        <v>0</v>
      </c>
      <c r="F16" s="16">
        <v>2960.2272</v>
      </c>
      <c r="G16" s="17">
        <v>0</v>
      </c>
    </row>
    <row r="17" spans="1:7" ht="51" customHeight="1">
      <c r="A17" s="6" t="s">
        <v>13</v>
      </c>
      <c r="B17" s="4" t="s">
        <v>67</v>
      </c>
      <c r="C17" s="4" t="s">
        <v>12</v>
      </c>
      <c r="D17" s="16">
        <v>200</v>
      </c>
      <c r="E17" s="16">
        <v>0</v>
      </c>
      <c r="F17" s="16">
        <v>200</v>
      </c>
      <c r="G17" s="16">
        <v>0</v>
      </c>
    </row>
    <row r="18" spans="1:7" ht="26.25" customHeight="1">
      <c r="A18" s="6" t="s">
        <v>16</v>
      </c>
      <c r="B18" s="4" t="s">
        <v>67</v>
      </c>
      <c r="C18" s="4" t="s">
        <v>14</v>
      </c>
      <c r="D18" s="16">
        <v>23209.34551</v>
      </c>
      <c r="E18" s="16">
        <v>0</v>
      </c>
      <c r="F18" s="16">
        <v>23209.34551</v>
      </c>
      <c r="G18" s="16">
        <v>0</v>
      </c>
    </row>
    <row r="19" spans="1:7" ht="26.25" customHeight="1">
      <c r="A19" s="6" t="s">
        <v>17</v>
      </c>
      <c r="B19" s="4" t="s">
        <v>67</v>
      </c>
      <c r="C19" s="4" t="s">
        <v>15</v>
      </c>
      <c r="D19" s="16">
        <v>20159.60744</v>
      </c>
      <c r="E19" s="16">
        <v>0</v>
      </c>
      <c r="F19" s="16">
        <v>20159.60744</v>
      </c>
      <c r="G19" s="16">
        <v>0</v>
      </c>
    </row>
    <row r="20" spans="1:7" ht="99.75" customHeight="1">
      <c r="A20" s="7" t="s">
        <v>80</v>
      </c>
      <c r="B20" s="3" t="s">
        <v>57</v>
      </c>
      <c r="C20" s="3"/>
      <c r="D20" s="5">
        <f>D21</f>
        <v>1082.4854</v>
      </c>
      <c r="E20" s="5">
        <f>E21</f>
        <v>0</v>
      </c>
      <c r="F20" s="5">
        <f>F21</f>
        <v>1082.4854</v>
      </c>
      <c r="G20" s="5">
        <f>G21</f>
        <v>0</v>
      </c>
    </row>
    <row r="21" spans="1:7" ht="24" customHeight="1">
      <c r="A21" s="6" t="s">
        <v>16</v>
      </c>
      <c r="B21" s="4" t="s">
        <v>57</v>
      </c>
      <c r="C21" s="4" t="s">
        <v>14</v>
      </c>
      <c r="D21" s="16">
        <v>1082.4854</v>
      </c>
      <c r="E21" s="16">
        <v>0</v>
      </c>
      <c r="F21" s="16">
        <v>1082.4854</v>
      </c>
      <c r="G21" s="16">
        <v>0</v>
      </c>
    </row>
    <row r="22" spans="1:7" ht="69.75" customHeight="1">
      <c r="A22" s="7" t="s">
        <v>41</v>
      </c>
      <c r="B22" s="3" t="s">
        <v>61</v>
      </c>
      <c r="C22" s="3"/>
      <c r="D22" s="5">
        <f>D23</f>
        <v>22238.96601</v>
      </c>
      <c r="E22" s="5">
        <f>E23</f>
        <v>0</v>
      </c>
      <c r="F22" s="5">
        <f>F23</f>
        <v>22238.96601</v>
      </c>
      <c r="G22" s="5">
        <f>G23</f>
        <v>0</v>
      </c>
    </row>
    <row r="23" spans="1:7" ht="27.75" customHeight="1">
      <c r="A23" s="6" t="s">
        <v>17</v>
      </c>
      <c r="B23" s="4" t="s">
        <v>61</v>
      </c>
      <c r="C23" s="4" t="s">
        <v>15</v>
      </c>
      <c r="D23" s="16">
        <v>22238.96601</v>
      </c>
      <c r="E23" s="16">
        <v>0</v>
      </c>
      <c r="F23" s="16">
        <v>22238.96601</v>
      </c>
      <c r="G23" s="16">
        <v>0</v>
      </c>
    </row>
    <row r="24" spans="1:7" ht="99.75" customHeight="1">
      <c r="A24" s="7" t="s">
        <v>44</v>
      </c>
      <c r="B24" s="3" t="s">
        <v>64</v>
      </c>
      <c r="C24" s="3"/>
      <c r="D24" s="5">
        <f>D25</f>
        <v>6881.95551</v>
      </c>
      <c r="E24" s="5">
        <f>E25</f>
        <v>0</v>
      </c>
      <c r="F24" s="5">
        <f>F25</f>
        <v>0</v>
      </c>
      <c r="G24" s="5">
        <f>G25</f>
        <v>0</v>
      </c>
    </row>
    <row r="25" spans="1:7" ht="27.75" customHeight="1">
      <c r="A25" s="6" t="s">
        <v>22</v>
      </c>
      <c r="B25" s="4" t="s">
        <v>64</v>
      </c>
      <c r="C25" s="4" t="s">
        <v>21</v>
      </c>
      <c r="D25" s="16">
        <v>6881.95551</v>
      </c>
      <c r="E25" s="19">
        <v>0</v>
      </c>
      <c r="F25" s="19">
        <v>0</v>
      </c>
      <c r="G25" s="19">
        <v>0</v>
      </c>
    </row>
    <row r="26" spans="1:7" ht="66" customHeight="1">
      <c r="A26" s="7" t="s">
        <v>81</v>
      </c>
      <c r="B26" s="3" t="s">
        <v>82</v>
      </c>
      <c r="C26" s="4"/>
      <c r="D26" s="16">
        <f>D27</f>
        <v>48143.90115</v>
      </c>
      <c r="E26" s="16">
        <f>E27</f>
        <v>48143.90115</v>
      </c>
      <c r="F26" s="16">
        <f>F27</f>
        <v>0</v>
      </c>
      <c r="G26" s="16">
        <f>G27</f>
        <v>0</v>
      </c>
    </row>
    <row r="27" spans="1:7" ht="59.25" customHeight="1">
      <c r="A27" s="6" t="s">
        <v>20</v>
      </c>
      <c r="B27" s="4" t="s">
        <v>82</v>
      </c>
      <c r="C27" s="4" t="s">
        <v>8</v>
      </c>
      <c r="D27" s="16">
        <f>E27</f>
        <v>48143.90115</v>
      </c>
      <c r="E27" s="19">
        <v>48143.90115</v>
      </c>
      <c r="F27" s="19">
        <f>G27</f>
        <v>0</v>
      </c>
      <c r="G27" s="19">
        <v>0</v>
      </c>
    </row>
    <row r="28" spans="1:7" ht="54" customHeight="1">
      <c r="A28" s="7" t="s">
        <v>40</v>
      </c>
      <c r="B28" s="3" t="s">
        <v>60</v>
      </c>
      <c r="C28" s="3"/>
      <c r="D28" s="5">
        <f>D29</f>
        <v>1391.8905</v>
      </c>
      <c r="E28" s="5">
        <f>E29</f>
        <v>0</v>
      </c>
      <c r="F28" s="5">
        <f>F29</f>
        <v>1391.8905</v>
      </c>
      <c r="G28" s="5">
        <f>G29</f>
        <v>0</v>
      </c>
    </row>
    <row r="29" spans="1:7" ht="40.5" customHeight="1">
      <c r="A29" s="6" t="s">
        <v>26</v>
      </c>
      <c r="B29" s="4" t="s">
        <v>60</v>
      </c>
      <c r="C29" s="4" t="s">
        <v>25</v>
      </c>
      <c r="D29" s="16">
        <v>1391.8905</v>
      </c>
      <c r="E29" s="19">
        <v>0</v>
      </c>
      <c r="F29" s="16">
        <v>1391.8905</v>
      </c>
      <c r="G29" s="19">
        <v>0</v>
      </c>
    </row>
    <row r="30" spans="1:7" ht="68.25" customHeight="1">
      <c r="A30" s="7" t="s">
        <v>47</v>
      </c>
      <c r="B30" s="3" t="s">
        <v>68</v>
      </c>
      <c r="C30" s="3"/>
      <c r="D30" s="5">
        <f>D31+D32</f>
        <v>16588.28035</v>
      </c>
      <c r="E30" s="5">
        <f>E31+E32</f>
        <v>0</v>
      </c>
      <c r="F30" s="5">
        <f>F31+F32</f>
        <v>14588.28035</v>
      </c>
      <c r="G30" s="5">
        <f>G31+G32</f>
        <v>0</v>
      </c>
    </row>
    <row r="31" spans="1:7" ht="30.75" customHeight="1">
      <c r="A31" s="6" t="s">
        <v>16</v>
      </c>
      <c r="B31" s="4" t="s">
        <v>68</v>
      </c>
      <c r="C31" s="4" t="s">
        <v>14</v>
      </c>
      <c r="D31" s="16">
        <v>14588.28035</v>
      </c>
      <c r="E31" s="16">
        <v>0</v>
      </c>
      <c r="F31" s="16">
        <v>14588.28035</v>
      </c>
      <c r="G31" s="16">
        <v>0</v>
      </c>
    </row>
    <row r="32" spans="1:7" ht="52.5" customHeight="1">
      <c r="A32" s="6" t="s">
        <v>20</v>
      </c>
      <c r="B32" s="4" t="s">
        <v>68</v>
      </c>
      <c r="C32" s="4" t="s">
        <v>8</v>
      </c>
      <c r="D32" s="16">
        <v>2000</v>
      </c>
      <c r="E32" s="17">
        <v>0</v>
      </c>
      <c r="F32" s="16">
        <v>0</v>
      </c>
      <c r="G32" s="17">
        <v>0</v>
      </c>
    </row>
    <row r="33" spans="1:7" ht="30.75" customHeight="1">
      <c r="A33" s="7" t="s">
        <v>38</v>
      </c>
      <c r="B33" s="3" t="s">
        <v>58</v>
      </c>
      <c r="C33" s="3"/>
      <c r="D33" s="5">
        <f>D35+D36+D34</f>
        <v>1000</v>
      </c>
      <c r="E33" s="5">
        <f>E35+E36+E34</f>
        <v>0</v>
      </c>
      <c r="F33" s="5">
        <f>F35+F36+F34</f>
        <v>1000</v>
      </c>
      <c r="G33" s="5">
        <f>G35+G36+G34</f>
        <v>0</v>
      </c>
    </row>
    <row r="34" spans="1:7" ht="52.5" customHeight="1">
      <c r="A34" s="6" t="s">
        <v>13</v>
      </c>
      <c r="B34" s="4" t="s">
        <v>58</v>
      </c>
      <c r="C34" s="4" t="s">
        <v>12</v>
      </c>
      <c r="D34" s="4" t="s">
        <v>72</v>
      </c>
      <c r="E34" s="4" t="s">
        <v>73</v>
      </c>
      <c r="F34" s="4" t="s">
        <v>72</v>
      </c>
      <c r="G34" s="4" t="s">
        <v>73</v>
      </c>
    </row>
    <row r="35" spans="1:7" ht="30.75" customHeight="1">
      <c r="A35" s="6" t="s">
        <v>16</v>
      </c>
      <c r="B35" s="4" t="s">
        <v>58</v>
      </c>
      <c r="C35" s="4" t="s">
        <v>14</v>
      </c>
      <c r="D35" s="16">
        <f>84+80</f>
        <v>164</v>
      </c>
      <c r="E35" s="16">
        <v>0</v>
      </c>
      <c r="F35" s="16">
        <f>84+80</f>
        <v>164</v>
      </c>
      <c r="G35" s="16">
        <v>0</v>
      </c>
    </row>
    <row r="36" spans="1:7" ht="28.5" customHeight="1">
      <c r="A36" s="6" t="s">
        <v>17</v>
      </c>
      <c r="B36" s="4" t="s">
        <v>58</v>
      </c>
      <c r="C36" s="4" t="s">
        <v>15</v>
      </c>
      <c r="D36" s="16">
        <v>520</v>
      </c>
      <c r="E36" s="16">
        <v>0</v>
      </c>
      <c r="F36" s="16">
        <v>520</v>
      </c>
      <c r="G36" s="16">
        <v>0</v>
      </c>
    </row>
    <row r="37" spans="1:7" ht="78" customHeight="1">
      <c r="A37" s="7" t="s">
        <v>43</v>
      </c>
      <c r="B37" s="3" t="s">
        <v>63</v>
      </c>
      <c r="C37" s="3"/>
      <c r="D37" s="5">
        <f>D38</f>
        <v>3744.90877</v>
      </c>
      <c r="E37" s="5">
        <f>E38</f>
        <v>0</v>
      </c>
      <c r="F37" s="5">
        <f>F38</f>
        <v>3744.90877</v>
      </c>
      <c r="G37" s="5">
        <f>G38</f>
        <v>0</v>
      </c>
    </row>
    <row r="38" spans="1:7" ht="48.75" customHeight="1">
      <c r="A38" s="6" t="s">
        <v>13</v>
      </c>
      <c r="B38" s="4" t="s">
        <v>63</v>
      </c>
      <c r="C38" s="4" t="s">
        <v>12</v>
      </c>
      <c r="D38" s="16">
        <v>3744.90877</v>
      </c>
      <c r="E38" s="16">
        <v>0</v>
      </c>
      <c r="F38" s="16">
        <v>3744.90877</v>
      </c>
      <c r="G38" s="16">
        <v>0</v>
      </c>
    </row>
    <row r="39" spans="1:7" ht="68.25" customHeight="1">
      <c r="A39" s="7" t="s">
        <v>45</v>
      </c>
      <c r="B39" s="3" t="s">
        <v>65</v>
      </c>
      <c r="C39" s="3"/>
      <c r="D39" s="5">
        <f>D40+D42+D44</f>
        <v>32437.08894</v>
      </c>
      <c r="E39" s="5">
        <f>E40+E42+E44</f>
        <v>0</v>
      </c>
      <c r="F39" s="5">
        <f>F40+F42+F44</f>
        <v>32437.08894</v>
      </c>
      <c r="G39" s="5">
        <f>G40+G42+G44</f>
        <v>0</v>
      </c>
    </row>
    <row r="40" spans="1:7" ht="54.75" customHeight="1">
      <c r="A40" s="6" t="s">
        <v>48</v>
      </c>
      <c r="B40" s="4" t="s">
        <v>69</v>
      </c>
      <c r="C40" s="4"/>
      <c r="D40" s="16">
        <f>D41</f>
        <v>2000</v>
      </c>
      <c r="E40" s="16">
        <f>E41</f>
        <v>0</v>
      </c>
      <c r="F40" s="16">
        <f>F41</f>
        <v>2000</v>
      </c>
      <c r="G40" s="16">
        <f>G41</f>
        <v>0</v>
      </c>
    </row>
    <row r="41" spans="1:7" ht="28.5" customHeight="1">
      <c r="A41" s="6" t="s">
        <v>2</v>
      </c>
      <c r="B41" s="4" t="s">
        <v>69</v>
      </c>
      <c r="C41" s="4" t="s">
        <v>9</v>
      </c>
      <c r="D41" s="16">
        <f>2000</f>
        <v>2000</v>
      </c>
      <c r="E41" s="17">
        <v>0</v>
      </c>
      <c r="F41" s="16">
        <f>2000</f>
        <v>2000</v>
      </c>
      <c r="G41" s="17">
        <v>0</v>
      </c>
    </row>
    <row r="42" spans="1:7" ht="59.25" customHeight="1">
      <c r="A42" s="6" t="s">
        <v>49</v>
      </c>
      <c r="B42" s="4" t="s">
        <v>70</v>
      </c>
      <c r="C42" s="4"/>
      <c r="D42" s="16">
        <f>D43</f>
        <v>17000</v>
      </c>
      <c r="E42" s="16">
        <f>E43</f>
        <v>0</v>
      </c>
      <c r="F42" s="16">
        <f>F43</f>
        <v>17000</v>
      </c>
      <c r="G42" s="16">
        <f>G43</f>
        <v>0</v>
      </c>
    </row>
    <row r="43" spans="1:7" ht="28.5" customHeight="1">
      <c r="A43" s="6" t="s">
        <v>5</v>
      </c>
      <c r="B43" s="4" t="s">
        <v>70</v>
      </c>
      <c r="C43" s="4" t="s">
        <v>27</v>
      </c>
      <c r="D43" s="16">
        <f>15000+2000</f>
        <v>17000</v>
      </c>
      <c r="E43" s="16">
        <v>0</v>
      </c>
      <c r="F43" s="16">
        <f>15000+2000</f>
        <v>17000</v>
      </c>
      <c r="G43" s="16">
        <v>0</v>
      </c>
    </row>
    <row r="44" spans="1:7" ht="53.25" customHeight="1">
      <c r="A44" s="6" t="s">
        <v>46</v>
      </c>
      <c r="B44" s="4" t="s">
        <v>66</v>
      </c>
      <c r="C44" s="4"/>
      <c r="D44" s="16">
        <f>D45+D46+D47</f>
        <v>13437.08894</v>
      </c>
      <c r="E44" s="16">
        <f>E45+E46+E47</f>
        <v>0</v>
      </c>
      <c r="F44" s="16">
        <f>F45+F46+F47</f>
        <v>13437.08894</v>
      </c>
      <c r="G44" s="16">
        <f>G45+G46+G47</f>
        <v>0</v>
      </c>
    </row>
    <row r="45" spans="1:7" ht="42.75" customHeight="1">
      <c r="A45" s="6" t="s">
        <v>11</v>
      </c>
      <c r="B45" s="4" t="s">
        <v>66</v>
      </c>
      <c r="C45" s="4" t="s">
        <v>10</v>
      </c>
      <c r="D45" s="16">
        <f>8371.26635+600</f>
        <v>8971.26635</v>
      </c>
      <c r="E45" s="17">
        <v>0</v>
      </c>
      <c r="F45" s="16">
        <f>8371.26635+600</f>
        <v>8971.26635</v>
      </c>
      <c r="G45" s="17">
        <v>0</v>
      </c>
    </row>
    <row r="46" spans="1:7" ht="48.75" customHeight="1">
      <c r="A46" s="6" t="s">
        <v>13</v>
      </c>
      <c r="B46" s="4" t="s">
        <v>66</v>
      </c>
      <c r="C46" s="4" t="s">
        <v>12</v>
      </c>
      <c r="D46" s="16">
        <f>1000+10.98121</f>
        <v>1010.98121</v>
      </c>
      <c r="E46" s="17">
        <v>0</v>
      </c>
      <c r="F46" s="16">
        <f>1000+10.98121</f>
        <v>1010.98121</v>
      </c>
      <c r="G46" s="17">
        <v>0</v>
      </c>
    </row>
    <row r="47" spans="1:7" ht="26.25" customHeight="1">
      <c r="A47" s="6" t="s">
        <v>16</v>
      </c>
      <c r="B47" s="4" t="s">
        <v>66</v>
      </c>
      <c r="C47" s="4" t="s">
        <v>14</v>
      </c>
      <c r="D47" s="16">
        <v>3454.84138</v>
      </c>
      <c r="E47" s="16">
        <v>0</v>
      </c>
      <c r="F47" s="16">
        <v>3454.84138</v>
      </c>
      <c r="G47" s="16">
        <v>0</v>
      </c>
    </row>
    <row r="48" spans="1:7" ht="63" customHeight="1">
      <c r="A48" s="7" t="s">
        <v>42</v>
      </c>
      <c r="B48" s="3" t="s">
        <v>62</v>
      </c>
      <c r="C48" s="3"/>
      <c r="D48" s="5">
        <f>D49+D50</f>
        <v>12278.95128</v>
      </c>
      <c r="E48" s="5">
        <f>E49+E50</f>
        <v>0</v>
      </c>
      <c r="F48" s="5">
        <f>F49+F50</f>
        <v>12288.95128</v>
      </c>
      <c r="G48" s="5">
        <f>G49+G50</f>
        <v>0</v>
      </c>
    </row>
    <row r="49" spans="1:7" ht="37.5" customHeight="1">
      <c r="A49" s="6" t="s">
        <v>11</v>
      </c>
      <c r="B49" s="4" t="s">
        <v>62</v>
      </c>
      <c r="C49" s="4" t="s">
        <v>18</v>
      </c>
      <c r="D49" s="16">
        <v>10688.95128</v>
      </c>
      <c r="E49" s="17">
        <v>0</v>
      </c>
      <c r="F49" s="16">
        <v>10688.95128</v>
      </c>
      <c r="G49" s="17">
        <v>0</v>
      </c>
    </row>
    <row r="50" spans="1:7" ht="52.5" customHeight="1">
      <c r="A50" s="6" t="s">
        <v>13</v>
      </c>
      <c r="B50" s="4" t="s">
        <v>62</v>
      </c>
      <c r="C50" s="4" t="s">
        <v>12</v>
      </c>
      <c r="D50" s="16">
        <f>1000+590</f>
        <v>1590</v>
      </c>
      <c r="E50" s="17">
        <v>0</v>
      </c>
      <c r="F50" s="16">
        <f>1000+600</f>
        <v>1600</v>
      </c>
      <c r="G50" s="17">
        <v>0</v>
      </c>
    </row>
    <row r="51" spans="1:7" ht="94.5">
      <c r="A51" s="7" t="s">
        <v>33</v>
      </c>
      <c r="B51" s="3" t="s">
        <v>52</v>
      </c>
      <c r="C51" s="20"/>
      <c r="D51" s="5">
        <f>D52</f>
        <v>250</v>
      </c>
      <c r="E51" s="5">
        <f>E52</f>
        <v>0</v>
      </c>
      <c r="F51" s="5">
        <f>F52</f>
        <v>0</v>
      </c>
      <c r="G51" s="5">
        <f>G52</f>
        <v>0</v>
      </c>
    </row>
    <row r="52" spans="1:7" ht="45">
      <c r="A52" s="6" t="s">
        <v>13</v>
      </c>
      <c r="B52" s="4" t="s">
        <v>52</v>
      </c>
      <c r="C52" s="4" t="s">
        <v>12</v>
      </c>
      <c r="D52" s="16">
        <v>250</v>
      </c>
      <c r="E52" s="19">
        <v>0</v>
      </c>
      <c r="F52" s="16">
        <v>0</v>
      </c>
      <c r="G52" s="19">
        <v>0</v>
      </c>
    </row>
    <row r="53" spans="1:7" ht="78.75">
      <c r="A53" s="7" t="s">
        <v>32</v>
      </c>
      <c r="B53" s="3" t="s">
        <v>51</v>
      </c>
      <c r="C53" s="21"/>
      <c r="D53" s="5">
        <f>D54+D55+D56+D57</f>
        <v>130853.48021000001</v>
      </c>
      <c r="E53" s="5">
        <f>E54+E55+E56+E57</f>
        <v>0</v>
      </c>
      <c r="F53" s="5">
        <f>F54+F55+F56+F57</f>
        <v>130853.48021000001</v>
      </c>
      <c r="G53" s="5">
        <f>G54+G55+G56+G57</f>
        <v>0</v>
      </c>
    </row>
    <row r="54" spans="1:7" ht="35.25" customHeight="1">
      <c r="A54" s="6" t="s">
        <v>11</v>
      </c>
      <c r="B54" s="4" t="s">
        <v>51</v>
      </c>
      <c r="C54" s="4" t="s">
        <v>10</v>
      </c>
      <c r="D54" s="16">
        <f>41358.35446-3000+1344.7681</f>
        <v>39703.12256</v>
      </c>
      <c r="E54" s="16">
        <v>0</v>
      </c>
      <c r="F54" s="16">
        <f>41358.35446-3000+1344.7681</f>
        <v>39703.12256</v>
      </c>
      <c r="G54" s="16">
        <v>0</v>
      </c>
    </row>
    <row r="55" spans="1:7" ht="45">
      <c r="A55" s="6" t="s">
        <v>13</v>
      </c>
      <c r="B55" s="4" t="s">
        <v>51</v>
      </c>
      <c r="C55" s="4" t="s">
        <v>12</v>
      </c>
      <c r="D55" s="16">
        <f>3000+8469.4</f>
        <v>11469.4</v>
      </c>
      <c r="E55" s="16">
        <v>0</v>
      </c>
      <c r="F55" s="16">
        <f>3000+8469.4</f>
        <v>11469.4</v>
      </c>
      <c r="G55" s="16">
        <v>0</v>
      </c>
    </row>
    <row r="56" spans="1:7" ht="19.5" customHeight="1">
      <c r="A56" s="6" t="s">
        <v>16</v>
      </c>
      <c r="B56" s="4" t="s">
        <v>51</v>
      </c>
      <c r="C56" s="4" t="s">
        <v>14</v>
      </c>
      <c r="D56" s="16">
        <f>5601.12484+5096.10547</f>
        <v>10697.23031</v>
      </c>
      <c r="E56" s="16">
        <v>0</v>
      </c>
      <c r="F56" s="16">
        <f>5601.12484+5096.10547</f>
        <v>10697.23031</v>
      </c>
      <c r="G56" s="16">
        <v>0</v>
      </c>
    </row>
    <row r="57" spans="1:7" ht="19.5" customHeight="1">
      <c r="A57" s="6" t="s">
        <v>17</v>
      </c>
      <c r="B57" s="4" t="s">
        <v>51</v>
      </c>
      <c r="C57" s="4" t="s">
        <v>15</v>
      </c>
      <c r="D57" s="16">
        <f>6287.27527+62696.45207</f>
        <v>68983.72734</v>
      </c>
      <c r="E57" s="16">
        <v>0</v>
      </c>
      <c r="F57" s="16">
        <f>6287.27527+62696.45207</f>
        <v>68983.72734</v>
      </c>
      <c r="G57" s="16">
        <v>0</v>
      </c>
    </row>
    <row r="58" spans="1:7" ht="110.25">
      <c r="A58" s="7" t="s">
        <v>34</v>
      </c>
      <c r="B58" s="3" t="s">
        <v>53</v>
      </c>
      <c r="C58" s="3"/>
      <c r="D58" s="5">
        <f>D59</f>
        <v>55</v>
      </c>
      <c r="E58" s="5">
        <f>E59</f>
        <v>0</v>
      </c>
      <c r="F58" s="5">
        <f>F59</f>
        <v>55</v>
      </c>
      <c r="G58" s="5">
        <f>G59</f>
        <v>0</v>
      </c>
    </row>
    <row r="59" spans="1:7" ht="45">
      <c r="A59" s="6" t="s">
        <v>13</v>
      </c>
      <c r="B59" s="4" t="s">
        <v>53</v>
      </c>
      <c r="C59" s="4" t="s">
        <v>12</v>
      </c>
      <c r="D59" s="16">
        <v>55</v>
      </c>
      <c r="E59" s="17">
        <v>0</v>
      </c>
      <c r="F59" s="16">
        <v>55</v>
      </c>
      <c r="G59" s="17">
        <v>0</v>
      </c>
    </row>
    <row r="60" spans="1:7" ht="31.5">
      <c r="A60" s="7" t="s">
        <v>29</v>
      </c>
      <c r="B60" s="3" t="s">
        <v>50</v>
      </c>
      <c r="C60" s="3"/>
      <c r="D60" s="5">
        <f>D61+D62+D63+D64</f>
        <v>5971.8807</v>
      </c>
      <c r="E60" s="5">
        <f>E61+E62+E63+E64</f>
        <v>0</v>
      </c>
      <c r="F60" s="5">
        <f>F61+F62+F63+F64</f>
        <v>5971.8807</v>
      </c>
      <c r="G60" s="5">
        <f>G61+G62+G63+G64</f>
        <v>0</v>
      </c>
    </row>
    <row r="61" spans="1:7" ht="35.25" customHeight="1">
      <c r="A61" s="6" t="s">
        <v>11</v>
      </c>
      <c r="B61" s="4" t="s">
        <v>50</v>
      </c>
      <c r="C61" s="4" t="s">
        <v>10</v>
      </c>
      <c r="D61" s="16">
        <v>911.8807</v>
      </c>
      <c r="E61" s="17">
        <v>0</v>
      </c>
      <c r="F61" s="16">
        <v>911.8807</v>
      </c>
      <c r="G61" s="17">
        <v>0</v>
      </c>
    </row>
    <row r="62" spans="1:7" ht="45">
      <c r="A62" s="6" t="s">
        <v>13</v>
      </c>
      <c r="B62" s="4" t="s">
        <v>50</v>
      </c>
      <c r="C62" s="4" t="s">
        <v>12</v>
      </c>
      <c r="D62" s="16">
        <v>360</v>
      </c>
      <c r="E62" s="17">
        <v>0</v>
      </c>
      <c r="F62" s="16">
        <v>360</v>
      </c>
      <c r="G62" s="17">
        <v>0</v>
      </c>
    </row>
    <row r="63" spans="1:7" ht="30">
      <c r="A63" s="6" t="s">
        <v>24</v>
      </c>
      <c r="B63" s="4" t="s">
        <v>50</v>
      </c>
      <c r="C63" s="4" t="s">
        <v>23</v>
      </c>
      <c r="D63" s="16">
        <v>3700</v>
      </c>
      <c r="E63" s="17">
        <v>0</v>
      </c>
      <c r="F63" s="16">
        <v>3700</v>
      </c>
      <c r="G63" s="17">
        <v>0</v>
      </c>
    </row>
    <row r="64" spans="1:7" ht="22.5" customHeight="1">
      <c r="A64" s="6" t="s">
        <v>7</v>
      </c>
      <c r="B64" s="4" t="s">
        <v>50</v>
      </c>
      <c r="C64" s="4" t="s">
        <v>6</v>
      </c>
      <c r="D64" s="16">
        <v>1000</v>
      </c>
      <c r="E64" s="17">
        <v>0</v>
      </c>
      <c r="F64" s="16">
        <v>1000</v>
      </c>
      <c r="G64" s="17">
        <v>0</v>
      </c>
    </row>
    <row r="65" spans="1:7" ht="21.75" customHeight="1">
      <c r="A65" s="8" t="s">
        <v>28</v>
      </c>
      <c r="B65" s="10"/>
      <c r="C65" s="10"/>
      <c r="D65" s="18">
        <f>SUM(D7+D9+D11+D13+D15+D20+D22+D24+D28+D30+D33+D37+D39+D48+D51+D53+D58+D60+D26)</f>
        <v>332374.67997</v>
      </c>
      <c r="E65" s="18">
        <f>SUM(E7+E9+E11+E13+E15+E20+E22+E24+E28+E30+E33+E37+E39+E48+E51+E53+E58+E60+E26)</f>
        <v>48143.90115</v>
      </c>
      <c r="F65" s="18">
        <f>SUM(F7+F9+F11+F13+F15+F20+F22+F24+F28+F30+F33+F37+F39+F48+F51+F53+F58+F60+F26)</f>
        <v>274588.22331</v>
      </c>
      <c r="G65" s="18">
        <f>SUM(G7+G9+G11+G13+G15+G20+G22+G24+G28+G30+G33+G37+G39+G48+G51+G53+G58+G60+G26)</f>
        <v>0</v>
      </c>
    </row>
    <row r="66" spans="1:7" ht="18" customHeight="1">
      <c r="A66" s="23" t="s">
        <v>77</v>
      </c>
      <c r="B66" s="24"/>
      <c r="C66" s="24"/>
      <c r="D66" s="17">
        <v>9968.81761</v>
      </c>
      <c r="E66" s="17">
        <v>0</v>
      </c>
      <c r="F66" s="17">
        <v>36959.17359</v>
      </c>
      <c r="G66" s="17">
        <v>0</v>
      </c>
    </row>
    <row r="67" spans="1:7" ht="31.5">
      <c r="A67" s="23" t="s">
        <v>78</v>
      </c>
      <c r="B67" s="24"/>
      <c r="C67" s="24"/>
      <c r="D67" s="18">
        <f>SUM(D65+D66)</f>
        <v>342343.49758</v>
      </c>
      <c r="E67" s="18">
        <f>SUM(E65+E66)</f>
        <v>48143.90115</v>
      </c>
      <c r="F67" s="18">
        <f>SUM(F65+F66)</f>
        <v>311547.3969</v>
      </c>
      <c r="G67" s="18">
        <f>SUM(G65+G66)</f>
        <v>0</v>
      </c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4:5" ht="12.75">
      <c r="D244" s="1"/>
      <c r="E244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  <row r="257" spans="4:5" ht="12.75">
      <c r="D257" s="1"/>
      <c r="E257" s="1"/>
    </row>
    <row r="258" spans="4:5" ht="12.75">
      <c r="D258" s="1"/>
      <c r="E258" s="1"/>
    </row>
    <row r="259" spans="4:5" ht="12.75">
      <c r="D259" s="1"/>
      <c r="E259" s="1"/>
    </row>
    <row r="260" spans="4:5" ht="12.75">
      <c r="D260" s="1"/>
      <c r="E260" s="1"/>
    </row>
    <row r="261" spans="4:5" ht="12.75">
      <c r="D261" s="1"/>
      <c r="E261" s="1"/>
    </row>
    <row r="262" spans="4:5" ht="12.75">
      <c r="D262" s="1"/>
      <c r="E262" s="1"/>
    </row>
    <row r="263" spans="4:5" ht="12.75">
      <c r="D263" s="1"/>
      <c r="E263" s="1"/>
    </row>
    <row r="264" spans="4:5" ht="12.75">
      <c r="D264" s="1"/>
      <c r="E264" s="1"/>
    </row>
    <row r="265" spans="4:5" ht="12.75">
      <c r="D265" s="1"/>
      <c r="E265" s="1"/>
    </row>
    <row r="266" spans="4:5" ht="12.75">
      <c r="D266" s="1"/>
      <c r="E266" s="1"/>
    </row>
    <row r="267" spans="4:5" ht="12.75">
      <c r="D267" s="1"/>
      <c r="E267" s="1"/>
    </row>
    <row r="268" spans="4:5" ht="12.75">
      <c r="D268" s="1"/>
      <c r="E268" s="1"/>
    </row>
    <row r="269" spans="4:5" ht="12.75">
      <c r="D269" s="1"/>
      <c r="E269" s="1"/>
    </row>
    <row r="270" spans="4:5" ht="12.75">
      <c r="D270" s="1"/>
      <c r="E270" s="1"/>
    </row>
    <row r="271" spans="4:5" ht="12.75"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4:5" ht="12.75">
      <c r="D274" s="1"/>
      <c r="E274" s="1"/>
    </row>
    <row r="275" spans="4:5" ht="12.75">
      <c r="D275" s="1"/>
      <c r="E275" s="1"/>
    </row>
    <row r="276" spans="4:5" ht="12.75">
      <c r="D276" s="1"/>
      <c r="E276" s="1"/>
    </row>
    <row r="277" spans="4:5" ht="12.75">
      <c r="D277" s="1"/>
      <c r="E277" s="1"/>
    </row>
    <row r="278" spans="4:5" ht="12.75">
      <c r="D278" s="1"/>
      <c r="E278" s="1"/>
    </row>
    <row r="279" spans="4:5" ht="12.75">
      <c r="D279" s="1"/>
      <c r="E279" s="1"/>
    </row>
    <row r="280" spans="4:5" ht="12.75">
      <c r="D280" s="1"/>
      <c r="E280" s="1"/>
    </row>
    <row r="281" spans="4:5" ht="12.75">
      <c r="D281" s="1"/>
      <c r="E281" s="1"/>
    </row>
  </sheetData>
  <sheetProtection/>
  <mergeCells count="8">
    <mergeCell ref="F5:G5"/>
    <mergeCell ref="A3:G3"/>
    <mergeCell ref="F2:G2"/>
    <mergeCell ref="D5:E5"/>
    <mergeCell ref="A5:A6"/>
    <mergeCell ref="B5:B6"/>
    <mergeCell ref="C5:C6"/>
    <mergeCell ref="D2:E2"/>
  </mergeCells>
  <printOptions horizontalCentered="1"/>
  <pageMargins left="0.3937007874015748" right="0.35433070866141736" top="0.5905511811023623" bottom="0.4330708661417323" header="0.5118110236220472" footer="0.2755905511811024"/>
  <pageSetup fitToHeight="15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2015-11-09T11:36:27Z</cp:lastPrinted>
  <dcterms:created xsi:type="dcterms:W3CDTF">2007-10-25T07:07:19Z</dcterms:created>
  <dcterms:modified xsi:type="dcterms:W3CDTF">2016-09-23T07:21:40Z</dcterms:modified>
  <cp:category/>
  <cp:version/>
  <cp:contentType/>
  <cp:contentStatus/>
</cp:coreProperties>
</file>